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мета" sheetId="1" r:id="rId1"/>
    <sheet name="З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<sst xmlns="http://schemas.openxmlformats.org/spreadsheetml/2006/main" count="71" uniqueCount="67">
  <si>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Общая площадь (кв.м.)</t>
  </si>
  <si>
    <t>Годовой финансовый план (Смета расходов) ТСЖ "12 месяцев" с 01.05.2011 г. по 30.04.2012 г.</t>
  </si>
  <si>
    <t>Статьи расходов</t>
  </si>
  <si>
    <t>Планируемый расход на год (руб.)</t>
  </si>
  <si>
    <t>Сумма на 1 кв.м. в мес. с 01.11.11г. по 30.04.12г. (руб.)</t>
  </si>
  <si>
    <t>Текущая деятельность</t>
  </si>
  <si>
    <t>Административно-управленческие расходы</t>
  </si>
  <si>
    <t>ФОТ и премии с начислениями (Управляющий, Гл.инженер, Гл.бухгалтер, Администратор/юрист)</t>
  </si>
  <si>
    <t>Паспортный стол</t>
  </si>
  <si>
    <t>Аренда помещения</t>
  </si>
  <si>
    <t>Интернет</t>
  </si>
  <si>
    <t>Сотовая связь</t>
  </si>
  <si>
    <t>Канцелярские расходы</t>
  </si>
  <si>
    <t>Расходы на мебель и оргтехнику</t>
  </si>
  <si>
    <t>Информационные услуги "Гарант"</t>
  </si>
  <si>
    <t>Сайт</t>
  </si>
  <si>
    <t>Техническое обслуживание, содержание и ремонт общего имущества</t>
  </si>
  <si>
    <t>Техническое обслуживание инженерных сетей (ЗАО ЖЭУ "Матвеевское")</t>
  </si>
  <si>
    <t>Текущий ремонт общего имущества</t>
  </si>
  <si>
    <t>Уборка мест общего пользования, в т.ч.:</t>
  </si>
  <si>
    <t>1. ЗП с начислениями (Дворники/разнорабочие 6 чел.)</t>
  </si>
  <si>
    <t>2. Спецодежда, инвентарь, материалы</t>
  </si>
  <si>
    <t>Обеспечение мер пожарной безопасности</t>
  </si>
  <si>
    <t>Вывоз твердых бытовых отходов</t>
  </si>
  <si>
    <t>по факту</t>
  </si>
  <si>
    <t>Вывоз снега</t>
  </si>
  <si>
    <t>Прочие расходы</t>
  </si>
  <si>
    <t>Охрана территории</t>
  </si>
  <si>
    <t>Услуги банка</t>
  </si>
  <si>
    <t>Налоги, сборы, платежи и другие отчисления, установленные законодательством РФ</t>
  </si>
  <si>
    <t>Другие расходы (содержание офиса ТСЖ, нотариальные услуги, почтовые расходы и др.)</t>
  </si>
  <si>
    <t>Резервный фонд</t>
  </si>
  <si>
    <t>Итого расходов:</t>
  </si>
  <si>
    <t>Оплата коммунальных услуг</t>
  </si>
  <si>
    <t>по факту потребления</t>
  </si>
  <si>
    <t>Дополнительные услуги</t>
  </si>
  <si>
    <t>* планируемые виды работ: обустройство въездной дороги в ЖК в соответствии с Ген.планом, оборудование въездной группы (КПП и пр.), обустройство парковочных мест, покупка мест общего пользования в подземном паркинге, благоустройство территории, озеленение, дымоудаление в гараже, пожарная сигнализация, система видеонаблюдения, система контроля доступа в жилые дома, подземный паркинг, ландшафтные работы, ремонт офиса для ТСЖ, организация спортплощадки.</t>
  </si>
  <si>
    <t>Заработная плата сотрудников ТСЖ "12 месяцев"</t>
  </si>
  <si>
    <t>Год (руб.)</t>
  </si>
  <si>
    <t>Месяц (руб.)</t>
  </si>
  <si>
    <t>Заработная плата административно-управленческого персонала</t>
  </si>
  <si>
    <t>Управляющий (1человек)</t>
  </si>
  <si>
    <t>Главный инженер (1 человек)</t>
  </si>
  <si>
    <t>Главный бухгалтер (1 человек)</t>
  </si>
  <si>
    <t>Администратор/юрист (1 человек)</t>
  </si>
  <si>
    <t>Итого заработная плата сотрудников</t>
  </si>
  <si>
    <t>Премии</t>
  </si>
  <si>
    <t>Итого заработная плата сотрудников с премиями</t>
  </si>
  <si>
    <t>Налоги с ФОТ 34,2 %</t>
  </si>
  <si>
    <t xml:space="preserve">Итого </t>
  </si>
  <si>
    <t>ЗП паспортиста</t>
  </si>
  <si>
    <t>Налоги с ЗП паспортиста 34,2 %</t>
  </si>
  <si>
    <t>Итого</t>
  </si>
  <si>
    <t>Уборка мест общего пользования</t>
  </si>
  <si>
    <t>Дворник/разнорабочий (6 человек)</t>
  </si>
  <si>
    <t>Налоги с ЗП дворников/разнорабочих</t>
  </si>
  <si>
    <t>Устранение строительных дефектов, благоустройство (с 01.05.11г. по 30.04.12г.)*</t>
  </si>
  <si>
    <t>Сумма на 1 кв.м. в мес. с 01.05.11г. по 31.10.11г. (руб.)</t>
  </si>
  <si>
    <t>Планируемый расход в месяц с 01.05.11г. по 31.10.11г. (руб.)</t>
  </si>
  <si>
    <t>Планируемый расход в месяц с 01.11.11г. по 30.04.12г. (руб.)</t>
  </si>
  <si>
    <t>Утверждено:</t>
  </si>
  <si>
    <t xml:space="preserve">Председатель Правления </t>
  </si>
  <si>
    <t xml:space="preserve"> ТСЖ "12 месяцев"</t>
  </si>
  <si>
    <t>Общим собранием N 14 членов ТСЖ "12 месяцев"</t>
  </si>
  <si>
    <t>Протокол от 28 мая 2011г.</t>
  </si>
  <si>
    <t>Румянцев С.В.    ________</t>
  </si>
  <si>
    <t>Приложение N 10 к Протоколу Общего собрания N14 членов ТСЖ от 28.05.2011г.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</si>
</sst>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0" fillId="0" borderId="0" xfId="33" applyFont="1" applyAlignment="1">
      <alignment horizontal="left" vertical="top" wrapText="1"/>
      <protection/>
    </xf>
    <xf numFmtId="0" fontId="1" fillId="0" borderId="0" xfId="33" applyAlignment="1">
      <alignment horizontal="left" vertical="top" wrapText="1"/>
      <protection/>
    </xf>
    <xf numFmtId="0" fontId="3" fillId="0" borderId="0" xfId="33" applyFont="1" applyBorder="1" applyAlignment="1">
      <alignment horizontal="center" vertical="center"/>
      <protection/>
    </xf>
    <xf numFmtId="0" fontId="3" fillId="33" borderId="0" xfId="33" applyFont="1" applyFill="1" applyBorder="1" applyAlignment="1">
      <alignment horizontal="center" wrapText="1"/>
      <protection/>
    </xf>
    <xf numFmtId="0" fontId="0" fillId="33" borderId="0" xfId="33" applyFont="1" applyFill="1" applyBorder="1" applyAlignment="1">
      <alignment horizontal="center" wrapText="1"/>
      <protection/>
    </xf>
    <xf numFmtId="0" fontId="1" fillId="0" borderId="10" xfId="33" applyBorder="1">
      <alignment/>
      <protection/>
    </xf>
    <xf numFmtId="3" fontId="3" fillId="34" borderId="10" xfId="33" applyNumberFormat="1" applyFont="1" applyFill="1" applyBorder="1" applyAlignment="1">
      <alignment horizontal="center"/>
      <protection/>
    </xf>
    <xf numFmtId="3" fontId="3" fillId="34" borderId="11" xfId="33" applyNumberFormat="1" applyFont="1" applyFill="1" applyBorder="1" applyAlignment="1">
      <alignment horizontal="center"/>
      <protection/>
    </xf>
    <xf numFmtId="3" fontId="3" fillId="33" borderId="10" xfId="33" applyNumberFormat="1" applyFont="1" applyFill="1" applyBorder="1" applyAlignment="1">
      <alignment horizontal="center"/>
      <protection/>
    </xf>
    <xf numFmtId="0" fontId="3" fillId="33" borderId="11" xfId="33" applyFont="1" applyFill="1" applyBorder="1">
      <alignment/>
      <protection/>
    </xf>
    <xf numFmtId="0" fontId="1" fillId="0" borderId="10" xfId="33" applyBorder="1" applyAlignment="1">
      <alignment/>
      <protection/>
    </xf>
    <xf numFmtId="0" fontId="0" fillId="0" borderId="10" xfId="33" applyFont="1" applyBorder="1" applyAlignment="1">
      <alignment wrapText="1"/>
      <protection/>
    </xf>
    <xf numFmtId="3" fontId="1" fillId="33" borderId="10" xfId="33" applyNumberFormat="1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0" fillId="0" borderId="10" xfId="33" applyFont="1" applyBorder="1">
      <alignment/>
      <protection/>
    </xf>
    <xf numFmtId="0" fontId="0" fillId="0" borderId="10" xfId="33" applyFont="1" applyBorder="1" applyAlignment="1">
      <alignment horizontal="center" wrapText="1"/>
      <protection/>
    </xf>
    <xf numFmtId="0" fontId="0" fillId="0" borderId="10" xfId="33" applyFont="1" applyBorder="1" applyAlignment="1">
      <alignment horizontal="left" wrapText="1"/>
      <protection/>
    </xf>
    <xf numFmtId="3" fontId="3" fillId="33" borderId="11" xfId="33" applyNumberFormat="1" applyFont="1" applyFill="1" applyBorder="1" applyAlignment="1">
      <alignment horizontal="center"/>
      <protection/>
    </xf>
    <xf numFmtId="0" fontId="3" fillId="0" borderId="0" xfId="33" applyFont="1" applyBorder="1" applyAlignment="1">
      <alignment horizontal="right"/>
      <protection/>
    </xf>
    <xf numFmtId="0" fontId="1" fillId="33" borderId="0" xfId="33" applyFill="1" applyBorder="1" applyAlignment="1">
      <alignment horizontal="center"/>
      <protection/>
    </xf>
    <xf numFmtId="0" fontId="1" fillId="33" borderId="0" xfId="33" applyFill="1" applyBorder="1">
      <alignment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 wrapText="1"/>
      <protection/>
    </xf>
    <xf numFmtId="3" fontId="1" fillId="0" borderId="10" xfId="33" applyNumberFormat="1" applyBorder="1">
      <alignment/>
      <protection/>
    </xf>
    <xf numFmtId="0" fontId="1" fillId="0" borderId="10" xfId="33" applyFont="1" applyBorder="1">
      <alignment/>
      <protection/>
    </xf>
    <xf numFmtId="3" fontId="1" fillId="0" borderId="10" xfId="33" applyNumberFormat="1" applyFont="1" applyBorder="1">
      <alignment/>
      <protection/>
    </xf>
    <xf numFmtId="0" fontId="1" fillId="34" borderId="10" xfId="33" applyFill="1" applyBorder="1">
      <alignment/>
      <protection/>
    </xf>
    <xf numFmtId="0" fontId="6" fillId="34" borderId="10" xfId="33" applyFont="1" applyFill="1" applyBorder="1">
      <alignment/>
      <protection/>
    </xf>
    <xf numFmtId="3" fontId="6" fillId="34" borderId="10" xfId="33" applyNumberFormat="1" applyFont="1" applyFill="1" applyBorder="1">
      <alignment/>
      <protection/>
    </xf>
    <xf numFmtId="0" fontId="1" fillId="0" borderId="12" xfId="33" applyBorder="1">
      <alignment/>
      <protection/>
    </xf>
    <xf numFmtId="0" fontId="3" fillId="33" borderId="13" xfId="33" applyFont="1" applyFill="1" applyBorder="1" applyAlignment="1">
      <alignment horizontal="center" wrapText="1"/>
      <protection/>
    </xf>
    <xf numFmtId="0" fontId="3" fillId="0" borderId="13" xfId="33" applyFont="1" applyBorder="1" applyAlignment="1">
      <alignment horizontal="center" wrapText="1"/>
      <protection/>
    </xf>
    <xf numFmtId="0" fontId="3" fillId="34" borderId="10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/>
      <protection/>
    </xf>
    <xf numFmtId="0" fontId="1" fillId="33" borderId="14" xfId="33" applyFont="1" applyFill="1" applyBorder="1" applyAlignment="1">
      <alignment horizontal="center"/>
      <protection/>
    </xf>
    <xf numFmtId="0" fontId="1" fillId="33" borderId="15" xfId="33" applyFont="1" applyFill="1" applyBorder="1" applyAlignment="1">
      <alignment horizontal="center"/>
      <protection/>
    </xf>
    <xf numFmtId="0" fontId="4" fillId="0" borderId="0" xfId="33" applyFont="1" applyBorder="1" applyAlignment="1">
      <alignment horizontal="left" wrapText="1"/>
      <protection/>
    </xf>
    <xf numFmtId="0" fontId="3" fillId="0" borderId="10" xfId="33" applyFont="1" applyFill="1" applyBorder="1" applyAlignment="1">
      <alignment horizontal="center" wrapText="1"/>
      <protection/>
    </xf>
    <xf numFmtId="0" fontId="3" fillId="34" borderId="10" xfId="33" applyFont="1" applyFill="1" applyBorder="1" applyAlignment="1">
      <alignment horizontal="center"/>
      <protection/>
    </xf>
    <xf numFmtId="0" fontId="3" fillId="0" borderId="10" xfId="33" applyFont="1" applyBorder="1" applyAlignment="1">
      <alignment horizontal="center" wrapText="1"/>
      <protection/>
    </xf>
    <xf numFmtId="0" fontId="0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left" vertical="top" wrapText="1"/>
      <protection/>
    </xf>
    <xf numFmtId="0" fontId="0" fillId="0" borderId="0" xfId="33" applyFont="1" applyBorder="1" applyAlignment="1">
      <alignment horizontal="center" wrapText="1"/>
      <protection/>
    </xf>
    <xf numFmtId="0" fontId="3" fillId="33" borderId="16" xfId="33" applyFont="1" applyFill="1" applyBorder="1" applyAlignment="1">
      <alignment horizontal="center" vertical="center"/>
      <protection/>
    </xf>
    <xf numFmtId="0" fontId="3" fillId="33" borderId="0" xfId="33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wrapText="1"/>
      <protection/>
    </xf>
    <xf numFmtId="0" fontId="6" fillId="0" borderId="10" xfId="33" applyFont="1" applyBorder="1" applyAlignment="1">
      <alignment horizontal="center"/>
      <protection/>
    </xf>
    <xf numFmtId="3" fontId="1" fillId="0" borderId="10" xfId="33" applyNumberFormat="1" applyBorder="1" applyAlignment="1">
      <alignment horizontal="center"/>
      <protection/>
    </xf>
    <xf numFmtId="0" fontId="5" fillId="0" borderId="16" xfId="3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2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M13" sqref="M13"/>
    </sheetView>
  </sheetViews>
  <sheetFormatPr defaultColWidth="9.421875" defaultRowHeight="15" customHeight="1"/>
  <cols>
    <col min="1" max="1" width="4.140625" style="1" customWidth="1"/>
    <col min="2" max="2" width="3.28125" style="1" customWidth="1"/>
    <col min="3" max="3" width="44.28125" style="1" customWidth="1"/>
    <col min="4" max="4" width="15.7109375" style="2" customWidth="1"/>
    <col min="5" max="5" width="13.7109375" style="2" customWidth="1"/>
    <col min="6" max="6" width="10.140625" style="1" customWidth="1"/>
    <col min="7" max="7" width="13.7109375" style="1" customWidth="1"/>
    <col min="8" max="8" width="10.140625" style="1" customWidth="1"/>
    <col min="9" max="16384" width="9.421875" style="1" customWidth="1"/>
  </cols>
  <sheetData>
    <row r="1" spans="1:7" ht="15" customHeight="1">
      <c r="A1" s="62" t="s">
        <v>66</v>
      </c>
      <c r="B1" s="63"/>
      <c r="C1" s="63"/>
      <c r="D1" s="63"/>
      <c r="E1" s="63"/>
      <c r="F1" s="63"/>
      <c r="G1" s="63"/>
    </row>
    <row r="2" spans="1:7" ht="15" customHeight="1">
      <c r="A2"/>
      <c r="B2"/>
      <c r="C2"/>
      <c r="D2" s="55"/>
      <c r="E2" s="55"/>
      <c r="F2"/>
      <c r="G2"/>
    </row>
    <row r="3" spans="1:8" ht="15" customHeight="1">
      <c r="A3"/>
      <c r="B3"/>
      <c r="C3"/>
      <c r="D3" s="1"/>
      <c r="E3" s="55"/>
      <c r="F3" s="55"/>
      <c r="G3" s="56"/>
      <c r="H3" s="56" t="s">
        <v>60</v>
      </c>
    </row>
    <row r="4" spans="1:8" ht="15" customHeight="1">
      <c r="A4"/>
      <c r="B4"/>
      <c r="C4"/>
      <c r="D4" s="1"/>
      <c r="E4" s="55"/>
      <c r="F4" s="55"/>
      <c r="G4" s="56"/>
      <c r="H4" s="56" t="s">
        <v>63</v>
      </c>
    </row>
    <row r="5" spans="1:8" ht="15" customHeight="1">
      <c r="A5"/>
      <c r="B5"/>
      <c r="C5"/>
      <c r="D5" s="1"/>
      <c r="E5" s="55"/>
      <c r="F5" s="55"/>
      <c r="G5" s="56"/>
      <c r="H5" s="56" t="s">
        <v>64</v>
      </c>
    </row>
    <row r="6" spans="1:8" ht="15" customHeight="1">
      <c r="A6"/>
      <c r="B6"/>
      <c r="C6"/>
      <c r="D6" s="1"/>
      <c r="E6" s="55"/>
      <c r="F6" s="55"/>
      <c r="G6" s="56"/>
      <c r="H6" s="56" t="s">
        <v>61</v>
      </c>
    </row>
    <row r="7" spans="1:8" ht="15" customHeight="1">
      <c r="A7"/>
      <c r="B7"/>
      <c r="C7"/>
      <c r="D7" s="1"/>
      <c r="E7" s="55"/>
      <c r="F7" s="55"/>
      <c r="G7" s="56"/>
      <c r="H7" s="56" t="s">
        <v>62</v>
      </c>
    </row>
    <row r="8" spans="1:8" ht="15" customHeight="1">
      <c r="A8" s="57"/>
      <c r="B8" s="58"/>
      <c r="C8" s="58"/>
      <c r="D8" s="1"/>
      <c r="E8" s="55"/>
      <c r="F8" s="59"/>
      <c r="G8" s="60" t="s">
        <v>65</v>
      </c>
      <c r="H8" s="61"/>
    </row>
    <row r="9" spans="1:8" ht="15.75" customHeight="1">
      <c r="A9" s="3"/>
      <c r="B9" s="4"/>
      <c r="C9" s="4"/>
      <c r="D9" s="43"/>
      <c r="E9" s="43"/>
      <c r="F9" s="43"/>
      <c r="G9" s="43"/>
      <c r="H9" s="43"/>
    </row>
    <row r="10" spans="1:8" ht="15" customHeight="1">
      <c r="A10" s="44" t="s">
        <v>0</v>
      </c>
      <c r="B10" s="44"/>
      <c r="C10" s="44"/>
      <c r="D10" s="2">
        <v>20161.2</v>
      </c>
      <c r="E10" s="45"/>
      <c r="F10" s="45"/>
      <c r="G10" s="45"/>
      <c r="H10" s="45"/>
    </row>
    <row r="12" spans="1:8" ht="15" customHeight="1">
      <c r="A12" s="46" t="s">
        <v>1</v>
      </c>
      <c r="B12" s="46"/>
      <c r="C12" s="46"/>
      <c r="D12" s="46"/>
      <c r="E12" s="47"/>
      <c r="F12" s="47"/>
      <c r="G12" s="47"/>
      <c r="H12" s="47"/>
    </row>
    <row r="13" spans="1:8" ht="15" customHeight="1">
      <c r="A13" s="48" t="s">
        <v>2</v>
      </c>
      <c r="B13" s="48"/>
      <c r="C13" s="48"/>
      <c r="D13" s="49" t="s">
        <v>3</v>
      </c>
      <c r="E13" s="51"/>
      <c r="F13" s="51"/>
      <c r="G13" s="51"/>
      <c r="H13" s="51"/>
    </row>
    <row r="14" spans="1:8" ht="99" customHeight="1">
      <c r="A14" s="48"/>
      <c r="B14" s="48"/>
      <c r="C14" s="48"/>
      <c r="D14" s="50"/>
      <c r="E14" s="33" t="s">
        <v>58</v>
      </c>
      <c r="F14" s="33" t="s">
        <v>57</v>
      </c>
      <c r="G14" s="33" t="s">
        <v>59</v>
      </c>
      <c r="H14" s="34" t="s">
        <v>4</v>
      </c>
    </row>
    <row r="15" spans="1:8" ht="15" customHeight="1">
      <c r="A15" s="5"/>
      <c r="B15" s="5"/>
      <c r="C15" s="5"/>
      <c r="D15" s="6"/>
      <c r="E15" s="6"/>
      <c r="F15" s="7"/>
      <c r="G15" s="7"/>
      <c r="H15" s="32"/>
    </row>
    <row r="16" spans="1:8" ht="15" customHeight="1">
      <c r="A16" s="41" t="s">
        <v>5</v>
      </c>
      <c r="B16" s="41"/>
      <c r="C16" s="41"/>
      <c r="D16" s="9">
        <v>13494588</v>
      </c>
      <c r="E16" s="9">
        <v>1124549</v>
      </c>
      <c r="F16" s="10">
        <f>E16/$D$10</f>
        <v>55.777880284903674</v>
      </c>
      <c r="G16" s="9">
        <v>1124549</v>
      </c>
      <c r="H16" s="9">
        <f>E16/$D$10</f>
        <v>55.777880284903674</v>
      </c>
    </row>
    <row r="17" spans="1:8" ht="15" customHeight="1">
      <c r="A17" s="8"/>
      <c r="B17" s="42" t="s">
        <v>6</v>
      </c>
      <c r="C17" s="42"/>
      <c r="D17" s="11">
        <f>E17*12</f>
        <v>4620588</v>
      </c>
      <c r="E17" s="11">
        <f>SUM(E18:E26)</f>
        <v>385049</v>
      </c>
      <c r="F17" s="12"/>
      <c r="G17" s="11">
        <f>SUM(G18:G26)</f>
        <v>385049</v>
      </c>
      <c r="H17" s="8"/>
    </row>
    <row r="18" spans="1:8" ht="30" customHeight="1">
      <c r="A18" s="8"/>
      <c r="B18" s="13"/>
      <c r="C18" s="14" t="s">
        <v>7</v>
      </c>
      <c r="D18" s="15">
        <v>3925356</v>
      </c>
      <c r="E18" s="15">
        <v>327113</v>
      </c>
      <c r="F18" s="16"/>
      <c r="G18" s="15">
        <v>327113</v>
      </c>
      <c r="H18" s="8"/>
    </row>
    <row r="19" spans="1:8" ht="15" customHeight="1">
      <c r="A19" s="8"/>
      <c r="B19" s="13"/>
      <c r="C19" s="14" t="s">
        <v>8</v>
      </c>
      <c r="D19" s="15">
        <v>48312</v>
      </c>
      <c r="E19" s="15">
        <v>4026</v>
      </c>
      <c r="F19" s="16"/>
      <c r="G19" s="15">
        <v>4026</v>
      </c>
      <c r="H19" s="8"/>
    </row>
    <row r="20" spans="1:8" ht="15" customHeight="1">
      <c r="A20" s="8"/>
      <c r="B20" s="8"/>
      <c r="C20" s="8" t="s">
        <v>9</v>
      </c>
      <c r="D20" s="15">
        <v>336000</v>
      </c>
      <c r="E20" s="15">
        <v>28000</v>
      </c>
      <c r="F20" s="16"/>
      <c r="G20" s="15">
        <v>28000</v>
      </c>
      <c r="H20" s="8"/>
    </row>
    <row r="21" spans="1:8" ht="15" customHeight="1">
      <c r="A21" s="8"/>
      <c r="B21" s="8"/>
      <c r="C21" s="17" t="s">
        <v>10</v>
      </c>
      <c r="D21" s="15">
        <v>24000</v>
      </c>
      <c r="E21" s="15">
        <v>2000</v>
      </c>
      <c r="F21" s="16"/>
      <c r="G21" s="15">
        <v>2000</v>
      </c>
      <c r="H21" s="8"/>
    </row>
    <row r="22" spans="1:8" ht="15" customHeight="1">
      <c r="A22" s="8"/>
      <c r="B22" s="8"/>
      <c r="C22" s="17" t="s">
        <v>11</v>
      </c>
      <c r="D22" s="15">
        <v>48000</v>
      </c>
      <c r="E22" s="15">
        <v>4000</v>
      </c>
      <c r="F22" s="16"/>
      <c r="G22" s="15">
        <v>4000</v>
      </c>
      <c r="H22" s="8"/>
    </row>
    <row r="23" spans="1:8" ht="15" customHeight="1">
      <c r="A23" s="8"/>
      <c r="B23" s="8"/>
      <c r="C23" s="17" t="s">
        <v>12</v>
      </c>
      <c r="D23" s="15">
        <v>18000</v>
      </c>
      <c r="E23" s="15">
        <v>1500</v>
      </c>
      <c r="F23" s="16"/>
      <c r="G23" s="15">
        <v>1500</v>
      </c>
      <c r="H23" s="8"/>
    </row>
    <row r="24" spans="1:8" ht="15" customHeight="1">
      <c r="A24" s="8"/>
      <c r="B24" s="8"/>
      <c r="C24" s="17" t="s">
        <v>13</v>
      </c>
      <c r="D24" s="15">
        <v>96000</v>
      </c>
      <c r="E24" s="15">
        <v>8000</v>
      </c>
      <c r="F24" s="16"/>
      <c r="G24" s="15">
        <v>8000</v>
      </c>
      <c r="H24" s="8"/>
    </row>
    <row r="25" spans="1:8" ht="15" customHeight="1">
      <c r="A25" s="8"/>
      <c r="B25" s="8"/>
      <c r="C25" s="17" t="s">
        <v>14</v>
      </c>
      <c r="D25" s="15">
        <v>72000</v>
      </c>
      <c r="E25" s="15">
        <v>6000</v>
      </c>
      <c r="F25" s="16"/>
      <c r="G25" s="15">
        <v>6000</v>
      </c>
      <c r="H25" s="8"/>
    </row>
    <row r="26" spans="1:8" ht="15" customHeight="1">
      <c r="A26" s="8"/>
      <c r="B26" s="8"/>
      <c r="C26" s="17" t="s">
        <v>15</v>
      </c>
      <c r="D26" s="15">
        <v>52920</v>
      </c>
      <c r="E26" s="15">
        <v>4410</v>
      </c>
      <c r="F26" s="16"/>
      <c r="G26" s="15">
        <v>4410</v>
      </c>
      <c r="H26" s="8"/>
    </row>
    <row r="27" spans="1:8" ht="30" customHeight="1">
      <c r="A27" s="8"/>
      <c r="B27" s="42" t="s">
        <v>16</v>
      </c>
      <c r="C27" s="42"/>
      <c r="D27" s="11">
        <f>E27*12</f>
        <v>5010000</v>
      </c>
      <c r="E27" s="11">
        <f>SUM(E28:E33)</f>
        <v>417500</v>
      </c>
      <c r="F27" s="12"/>
      <c r="G27" s="11">
        <f>SUM(G28:G33)</f>
        <v>417500</v>
      </c>
      <c r="H27" s="8"/>
    </row>
    <row r="28" spans="1:8" ht="30" customHeight="1">
      <c r="A28" s="8"/>
      <c r="B28" s="18"/>
      <c r="C28" s="19" t="s">
        <v>17</v>
      </c>
      <c r="D28" s="15">
        <v>2237520</v>
      </c>
      <c r="E28" s="15">
        <v>186460</v>
      </c>
      <c r="F28" s="16"/>
      <c r="G28" s="15">
        <v>186460</v>
      </c>
      <c r="H28" s="8"/>
    </row>
    <row r="29" spans="1:8" ht="15" customHeight="1">
      <c r="A29" s="8"/>
      <c r="B29" s="8"/>
      <c r="C29" s="14" t="s">
        <v>18</v>
      </c>
      <c r="D29" s="15">
        <v>720000</v>
      </c>
      <c r="E29" s="15">
        <v>60000</v>
      </c>
      <c r="F29" s="16"/>
      <c r="G29" s="15">
        <v>60000</v>
      </c>
      <c r="H29" s="8"/>
    </row>
    <row r="30" spans="1:8" ht="15" customHeight="1">
      <c r="A30" s="8"/>
      <c r="B30" s="8"/>
      <c r="C30" s="14" t="s">
        <v>19</v>
      </c>
      <c r="D30" s="15"/>
      <c r="E30" s="15"/>
      <c r="F30" s="16"/>
      <c r="G30" s="15"/>
      <c r="H30" s="8"/>
    </row>
    <row r="31" spans="1:8" ht="30" customHeight="1">
      <c r="A31" s="8"/>
      <c r="B31" s="8"/>
      <c r="C31" s="14" t="s">
        <v>20</v>
      </c>
      <c r="D31" s="15">
        <v>1932480</v>
      </c>
      <c r="E31" s="15">
        <v>161040</v>
      </c>
      <c r="F31" s="16"/>
      <c r="G31" s="15">
        <v>161040</v>
      </c>
      <c r="H31" s="8"/>
    </row>
    <row r="32" spans="1:8" ht="15" customHeight="1">
      <c r="A32" s="8"/>
      <c r="B32" s="8"/>
      <c r="C32" s="14" t="s">
        <v>21</v>
      </c>
      <c r="D32" s="15">
        <v>96000</v>
      </c>
      <c r="E32" s="15">
        <v>8000</v>
      </c>
      <c r="F32" s="16"/>
      <c r="G32" s="15">
        <v>8000</v>
      </c>
      <c r="H32" s="8"/>
    </row>
    <row r="33" spans="1:8" ht="15" customHeight="1">
      <c r="A33" s="8"/>
      <c r="B33" s="8"/>
      <c r="C33" s="17" t="s">
        <v>22</v>
      </c>
      <c r="D33" s="15">
        <v>24000</v>
      </c>
      <c r="E33" s="15">
        <v>2000</v>
      </c>
      <c r="F33" s="16"/>
      <c r="G33" s="15">
        <v>2000</v>
      </c>
      <c r="H33" s="8"/>
    </row>
    <row r="34" spans="1:8" ht="15" customHeight="1">
      <c r="A34" s="8"/>
      <c r="B34" s="8"/>
      <c r="C34" s="17" t="s">
        <v>23</v>
      </c>
      <c r="D34" s="36" t="s">
        <v>24</v>
      </c>
      <c r="E34" s="37"/>
      <c r="F34" s="37"/>
      <c r="G34" s="37"/>
      <c r="H34" s="38"/>
    </row>
    <row r="35" spans="1:8" ht="15" customHeight="1">
      <c r="A35" s="8"/>
      <c r="B35" s="8"/>
      <c r="C35" s="17" t="s">
        <v>25</v>
      </c>
      <c r="D35" s="36" t="s">
        <v>24</v>
      </c>
      <c r="E35" s="37"/>
      <c r="F35" s="37"/>
      <c r="G35" s="37"/>
      <c r="H35" s="38"/>
    </row>
    <row r="36" spans="1:8" ht="15" customHeight="1">
      <c r="A36" s="8"/>
      <c r="B36" s="42" t="s">
        <v>26</v>
      </c>
      <c r="C36" s="42"/>
      <c r="D36" s="11">
        <f>E36*12</f>
        <v>3864000</v>
      </c>
      <c r="E36" s="11">
        <f>SUM(E37:E40)</f>
        <v>322000</v>
      </c>
      <c r="F36" s="12"/>
      <c r="G36" s="11">
        <f>SUM(G37:G40)</f>
        <v>322000</v>
      </c>
      <c r="H36" s="8"/>
    </row>
    <row r="37" spans="1:8" ht="15" customHeight="1">
      <c r="A37" s="8"/>
      <c r="B37" s="18"/>
      <c r="C37" s="19" t="s">
        <v>27</v>
      </c>
      <c r="D37" s="15">
        <v>3384000</v>
      </c>
      <c r="E37" s="15">
        <v>282000</v>
      </c>
      <c r="F37" s="16"/>
      <c r="G37" s="15">
        <v>282000</v>
      </c>
      <c r="H37" s="8"/>
    </row>
    <row r="38" spans="1:8" ht="15" customHeight="1">
      <c r="A38" s="8"/>
      <c r="B38" s="8"/>
      <c r="C38" s="17" t="s">
        <v>28</v>
      </c>
      <c r="D38" s="15">
        <v>312000</v>
      </c>
      <c r="E38" s="15">
        <v>26000</v>
      </c>
      <c r="F38" s="16"/>
      <c r="G38" s="15">
        <v>26000</v>
      </c>
      <c r="H38" s="8"/>
    </row>
    <row r="39" spans="1:8" ht="30" customHeight="1">
      <c r="A39" s="8"/>
      <c r="B39" s="8"/>
      <c r="C39" s="14" t="s">
        <v>29</v>
      </c>
      <c r="D39" s="15">
        <v>132000</v>
      </c>
      <c r="E39" s="15">
        <v>11000</v>
      </c>
      <c r="F39" s="16"/>
      <c r="G39" s="15">
        <v>11000</v>
      </c>
      <c r="H39" s="8"/>
    </row>
    <row r="40" spans="1:8" ht="30" customHeight="1">
      <c r="A40" s="8"/>
      <c r="B40" s="8"/>
      <c r="C40" s="14" t="s">
        <v>30</v>
      </c>
      <c r="D40" s="15">
        <v>36000</v>
      </c>
      <c r="E40" s="15">
        <v>3000</v>
      </c>
      <c r="F40" s="16"/>
      <c r="G40" s="15">
        <v>3000</v>
      </c>
      <c r="H40" s="8"/>
    </row>
    <row r="41" spans="1:8" ht="30" customHeight="1">
      <c r="A41" s="35" t="s">
        <v>56</v>
      </c>
      <c r="B41" s="35"/>
      <c r="C41" s="35"/>
      <c r="D41" s="9">
        <v>1209672</v>
      </c>
      <c r="E41" s="9">
        <v>201612</v>
      </c>
      <c r="F41" s="10">
        <v>10</v>
      </c>
      <c r="G41" s="10">
        <v>0</v>
      </c>
      <c r="H41" s="9">
        <v>0</v>
      </c>
    </row>
    <row r="42" spans="1:8" ht="15" customHeight="1">
      <c r="A42" s="35" t="s">
        <v>31</v>
      </c>
      <c r="B42" s="35"/>
      <c r="C42" s="35"/>
      <c r="D42" s="9">
        <f>E42*12</f>
        <v>3629016</v>
      </c>
      <c r="E42" s="9">
        <f>F42*$D$10</f>
        <v>302418</v>
      </c>
      <c r="F42" s="10">
        <v>15</v>
      </c>
      <c r="G42" s="9">
        <f>H42*$D$10</f>
        <v>302418</v>
      </c>
      <c r="H42" s="9">
        <v>15</v>
      </c>
    </row>
    <row r="43" spans="1:8" ht="15" customHeight="1">
      <c r="A43" s="40" t="s">
        <v>32</v>
      </c>
      <c r="B43" s="40"/>
      <c r="C43" s="40"/>
      <c r="D43" s="11">
        <f>SUM(D16,D41,D42)</f>
        <v>18333276</v>
      </c>
      <c r="E43" s="11">
        <f>SUM(E16,E41,E42)</f>
        <v>1628579</v>
      </c>
      <c r="F43" s="20">
        <f>SUM(F16,F41,F42)</f>
        <v>80.77788028490367</v>
      </c>
      <c r="G43" s="11">
        <f>SUM(G16,G41,G42)</f>
        <v>1426967</v>
      </c>
      <c r="H43" s="11">
        <f>SUM(H16,H41,H42)</f>
        <v>70.77788028490367</v>
      </c>
    </row>
    <row r="44" spans="1:7" ht="15" customHeight="1">
      <c r="A44" s="21"/>
      <c r="B44" s="21"/>
      <c r="C44" s="21"/>
      <c r="D44" s="22"/>
      <c r="E44" s="22"/>
      <c r="F44" s="23"/>
      <c r="G44" s="23"/>
    </row>
    <row r="45" spans="1:8" ht="15" customHeight="1">
      <c r="A45" s="41" t="s">
        <v>33</v>
      </c>
      <c r="B45" s="41"/>
      <c r="C45" s="41"/>
      <c r="D45" s="41" t="s">
        <v>34</v>
      </c>
      <c r="E45" s="41"/>
      <c r="F45" s="41"/>
      <c r="G45" s="41"/>
      <c r="H45" s="41"/>
    </row>
    <row r="46" spans="1:8" ht="15" customHeight="1">
      <c r="A46" s="35" t="s">
        <v>35</v>
      </c>
      <c r="B46" s="35"/>
      <c r="C46" s="35"/>
      <c r="D46" s="41" t="s">
        <v>34</v>
      </c>
      <c r="E46" s="41"/>
      <c r="F46" s="41"/>
      <c r="G46" s="41"/>
      <c r="H46" s="41"/>
    </row>
    <row r="48" spans="2:8" ht="54" customHeight="1">
      <c r="B48" s="39" t="s">
        <v>36</v>
      </c>
      <c r="C48" s="39"/>
      <c r="D48" s="39"/>
      <c r="E48" s="39"/>
      <c r="F48" s="39"/>
      <c r="G48" s="39"/>
      <c r="H48" s="39"/>
    </row>
  </sheetData>
  <sheetProtection/>
  <mergeCells count="22">
    <mergeCell ref="A1:G1"/>
    <mergeCell ref="D9:H9"/>
    <mergeCell ref="A10:C10"/>
    <mergeCell ref="E10:H10"/>
    <mergeCell ref="A12:H12"/>
    <mergeCell ref="A13:C14"/>
    <mergeCell ref="D13:D14"/>
    <mergeCell ref="E13:H13"/>
    <mergeCell ref="A16:C16"/>
    <mergeCell ref="B17:C17"/>
    <mergeCell ref="B27:C27"/>
    <mergeCell ref="D34:H34"/>
    <mergeCell ref="B36:C36"/>
    <mergeCell ref="A41:C41"/>
    <mergeCell ref="A42:C42"/>
    <mergeCell ref="D35:H35"/>
    <mergeCell ref="B48:H48"/>
    <mergeCell ref="A43:C43"/>
    <mergeCell ref="A45:C45"/>
    <mergeCell ref="D45:H45"/>
    <mergeCell ref="A46:C46"/>
    <mergeCell ref="D46:H4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18" sqref="H18"/>
    </sheetView>
  </sheetViews>
  <sheetFormatPr defaultColWidth="9.421875" defaultRowHeight="15" customHeight="1"/>
  <cols>
    <col min="1" max="1" width="9.421875" style="1" customWidth="1"/>
    <col min="2" max="2" width="62.28125" style="1" customWidth="1"/>
    <col min="3" max="3" width="11.7109375" style="1" customWidth="1"/>
    <col min="4" max="4" width="11.28125" style="1" customWidth="1"/>
    <col min="5" max="16384" width="9.421875" style="1" customWidth="1"/>
  </cols>
  <sheetData>
    <row r="1" spans="1:4" ht="18.75" customHeight="1">
      <c r="A1" s="54" t="s">
        <v>37</v>
      </c>
      <c r="B1" s="54"/>
      <c r="C1" s="54"/>
      <c r="D1" s="54"/>
    </row>
    <row r="2" spans="1:4" ht="30" customHeight="1">
      <c r="A2" s="8"/>
      <c r="B2" s="8"/>
      <c r="C2" s="24" t="s">
        <v>38</v>
      </c>
      <c r="D2" s="25" t="s">
        <v>39</v>
      </c>
    </row>
    <row r="3" spans="1:4" ht="15" customHeight="1">
      <c r="A3" s="52" t="s">
        <v>40</v>
      </c>
      <c r="B3" s="52"/>
      <c r="C3" s="52"/>
      <c r="D3" s="52"/>
    </row>
    <row r="4" spans="1:4" ht="15" customHeight="1">
      <c r="A4" s="8">
        <v>1</v>
      </c>
      <c r="B4" s="8" t="s">
        <v>41</v>
      </c>
      <c r="C4" s="26">
        <v>840000</v>
      </c>
      <c r="D4" s="26">
        <v>70000</v>
      </c>
    </row>
    <row r="5" spans="1:4" ht="15" customHeight="1">
      <c r="A5" s="8">
        <v>2</v>
      </c>
      <c r="B5" s="8" t="s">
        <v>42</v>
      </c>
      <c r="C5" s="26">
        <v>660000</v>
      </c>
      <c r="D5" s="26">
        <v>55000</v>
      </c>
    </row>
    <row r="6" spans="1:4" ht="15" customHeight="1">
      <c r="A6" s="8">
        <v>3</v>
      </c>
      <c r="B6" s="8" t="s">
        <v>43</v>
      </c>
      <c r="C6" s="26">
        <v>660000</v>
      </c>
      <c r="D6" s="26">
        <v>55000</v>
      </c>
    </row>
    <row r="7" spans="1:4" ht="15" customHeight="1">
      <c r="A7" s="8">
        <v>4</v>
      </c>
      <c r="B7" s="8" t="s">
        <v>44</v>
      </c>
      <c r="C7" s="26">
        <v>540000</v>
      </c>
      <c r="D7" s="26">
        <v>45000</v>
      </c>
    </row>
    <row r="8" spans="1:4" ht="15" customHeight="1">
      <c r="A8" s="8"/>
      <c r="B8" s="27" t="s">
        <v>45</v>
      </c>
      <c r="C8" s="28">
        <v>2700000</v>
      </c>
      <c r="D8" s="28">
        <v>225000</v>
      </c>
    </row>
    <row r="9" spans="1:4" ht="15" customHeight="1">
      <c r="A9" s="8">
        <v>5</v>
      </c>
      <c r="B9" s="8" t="s">
        <v>46</v>
      </c>
      <c r="C9" s="26">
        <v>225000</v>
      </c>
      <c r="D9" s="26">
        <v>18750</v>
      </c>
    </row>
    <row r="10" spans="1:4" ht="15" customHeight="1">
      <c r="A10" s="8"/>
      <c r="B10" s="8" t="s">
        <v>47</v>
      </c>
      <c r="C10" s="26">
        <v>2925000</v>
      </c>
      <c r="D10" s="26">
        <v>243750</v>
      </c>
    </row>
    <row r="11" spans="1:4" ht="15" customHeight="1">
      <c r="A11" s="8">
        <v>6</v>
      </c>
      <c r="B11" s="8" t="s">
        <v>48</v>
      </c>
      <c r="C11" s="26">
        <v>1000356</v>
      </c>
      <c r="D11" s="26">
        <v>83363</v>
      </c>
    </row>
    <row r="12" spans="1:4" ht="15" customHeight="1">
      <c r="A12" s="29"/>
      <c r="B12" s="30" t="s">
        <v>49</v>
      </c>
      <c r="C12" s="31">
        <v>3925356</v>
      </c>
      <c r="D12" s="31">
        <v>327113</v>
      </c>
    </row>
    <row r="13" spans="1:4" ht="15" customHeight="1">
      <c r="A13" s="52" t="s">
        <v>8</v>
      </c>
      <c r="B13" s="52"/>
      <c r="C13" s="53"/>
      <c r="D13" s="53"/>
    </row>
    <row r="14" spans="1:4" ht="15" customHeight="1">
      <c r="A14" s="8">
        <v>1</v>
      </c>
      <c r="B14" s="8" t="s">
        <v>50</v>
      </c>
      <c r="C14" s="26">
        <v>36000</v>
      </c>
      <c r="D14" s="26">
        <v>3000</v>
      </c>
    </row>
    <row r="15" spans="1:4" ht="15" customHeight="1">
      <c r="A15" s="8">
        <v>2</v>
      </c>
      <c r="B15" s="8" t="s">
        <v>51</v>
      </c>
      <c r="C15" s="26">
        <v>12312</v>
      </c>
      <c r="D15" s="26">
        <v>1026</v>
      </c>
    </row>
    <row r="16" spans="1:4" ht="15" customHeight="1">
      <c r="A16" s="29"/>
      <c r="B16" s="30" t="s">
        <v>52</v>
      </c>
      <c r="C16" s="31">
        <v>48312</v>
      </c>
      <c r="D16" s="31">
        <v>4026</v>
      </c>
    </row>
    <row r="17" spans="1:4" ht="15" customHeight="1">
      <c r="A17" s="52" t="s">
        <v>53</v>
      </c>
      <c r="B17" s="52"/>
      <c r="C17" s="53"/>
      <c r="D17" s="53"/>
    </row>
    <row r="18" spans="1:4" ht="15" customHeight="1">
      <c r="A18" s="8">
        <v>1</v>
      </c>
      <c r="B18" s="8" t="s">
        <v>54</v>
      </c>
      <c r="C18" s="26">
        <v>1440000</v>
      </c>
      <c r="D18" s="26">
        <v>120000</v>
      </c>
    </row>
    <row r="19" spans="1:4" ht="15" customHeight="1">
      <c r="A19" s="8">
        <v>2</v>
      </c>
      <c r="B19" s="8" t="s">
        <v>55</v>
      </c>
      <c r="C19" s="26">
        <v>492480</v>
      </c>
      <c r="D19" s="26">
        <v>41040</v>
      </c>
    </row>
    <row r="20" spans="1:4" ht="15" customHeight="1">
      <c r="A20" s="29"/>
      <c r="B20" s="30" t="s">
        <v>52</v>
      </c>
      <c r="C20" s="31">
        <v>1932480</v>
      </c>
      <c r="D20" s="31">
        <v>161040</v>
      </c>
    </row>
  </sheetData>
  <sheetProtection/>
  <mergeCells count="7">
    <mergeCell ref="A17:B17"/>
    <mergeCell ref="C17:D17"/>
    <mergeCell ref="A1:D1"/>
    <mergeCell ref="A3:B3"/>
    <mergeCell ref="C3:D3"/>
    <mergeCell ref="A13:B13"/>
    <mergeCell ref="C13:D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2011-06-27T00:30:35Z</cp:lastPrinted>
  <dcterms:created xsi:type="dcterms:W3CDTF">2011-06-27T00:07:57Z</dcterms:created>
  <dcterms:modified xsi:type="dcterms:W3CDTF">2011-06-27T00:31:06Z</dcterms:modified>
  <cp:category/>
  <cp:version/>
  <cp:contentType/>
  <cp:contentStatus/>
</cp:coreProperties>
</file>